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670" activeTab="0"/>
  </bookViews>
  <sheets>
    <sheet name="オゾン水濃度計算シート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<sst xmlns="http://schemas.openxmlformats.org/spreadsheetml/2006/main" count="29" uniqueCount="29">
  <si>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ヘンリー常数</t>
  </si>
  <si>
    <t>オゾン分圧</t>
  </si>
  <si>
    <t>H　式(1)</t>
  </si>
  <si>
    <t>計算式</t>
  </si>
  <si>
    <t>（Roth&amp;Sullivanの式）</t>
  </si>
  <si>
    <t>C:オゾン濃度＝</t>
  </si>
  <si>
    <t>即ちZ=1244.4*Pt*C*(1+t/273.15)</t>
  </si>
  <si>
    <t>オゾンモル濃度</t>
  </si>
  <si>
    <t>オゾンppm濃度</t>
  </si>
  <si>
    <t>　オゾン水中オゾン濃度　Z（以下の気圧における値）</t>
  </si>
  <si>
    <t>［OH-］：OH-モル濃度</t>
  </si>
  <si>
    <t>P=Pt*C/48*22.4*(1+t/273.15）/1000</t>
  </si>
  <si>
    <t>X=P/H</t>
  </si>
  <si>
    <t>g/Nm3</t>
  </si>
  <si>
    <t>℃</t>
  </si>
  <si>
    <t>K</t>
  </si>
  <si>
    <t>atm</t>
  </si>
  <si>
    <t>ppm</t>
  </si>
  <si>
    <t>INPUT</t>
  </si>
  <si>
    <t>任意のオゾンガス濃度を入力してください</t>
  </si>
  <si>
    <t>pHの値を入力してください</t>
  </si>
  <si>
    <t>H=3.842E7*[OH-]^0.035*EXP(-2428/T)</t>
  </si>
  <si>
    <t>Z=48*X/18*1000000=48*Pt*C/48*22.4*(1+t/273.15)/1000/18*1000000/H</t>
  </si>
  <si>
    <t>[OH-]=10^(-14)/10^(-pH)</t>
  </si>
  <si>
    <t>pH:ペーハー＝</t>
  </si>
  <si>
    <t>オゾン水平衡濃度計算シート</t>
  </si>
  <si>
    <t>溶け込ませる際の容器内圧力(atm)</t>
  </si>
  <si>
    <t>水温　t</t>
  </si>
  <si>
    <t>水温　T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</si>
</sst>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177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176" fontId="0" fillId="34" borderId="10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35" borderId="0" xfId="0" applyNumberFormat="1" applyFill="1" applyAlignment="1">
      <alignment/>
    </xf>
    <xf numFmtId="0" fontId="0" fillId="35" borderId="0" xfId="0" applyFill="1" applyAlignment="1">
      <alignment horizontal="center"/>
    </xf>
    <xf numFmtId="0" fontId="0" fillId="35" borderId="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89"/>
  <sheetViews>
    <sheetView tabSelected="1" zoomScale="116" zoomScaleNormal="116" zoomScalePageLayoutView="0" workbookViewId="0" topLeftCell="A1">
      <selection activeCell="C17" sqref="C17:C19"/>
    </sheetView>
  </sheetViews>
  <sheetFormatPr defaultColWidth="9.00390625" defaultRowHeight="13.5"/>
  <cols>
    <col min="1" max="1" width="3.50390625" style="0" customWidth="1"/>
    <col min="2" max="2" width="19.50390625" style="0" customWidth="1"/>
    <col min="3" max="9" width="9.75390625" style="0" customWidth="1"/>
  </cols>
  <sheetData>
    <row r="2" ht="14.25">
      <c r="B2" s="5" t="s">
        <v>25</v>
      </c>
    </row>
    <row r="4" ht="13.5">
      <c r="C4" t="s">
        <v>3</v>
      </c>
    </row>
    <row r="5" spans="2:3" ht="13.5">
      <c r="B5" t="s">
        <v>0</v>
      </c>
      <c r="C5" t="s">
        <v>21</v>
      </c>
    </row>
    <row r="6" ht="13.5">
      <c r="C6" t="s">
        <v>4</v>
      </c>
    </row>
    <row r="7" spans="2:3" ht="13.5">
      <c r="B7" t="s">
        <v>10</v>
      </c>
      <c r="C7" t="s">
        <v>23</v>
      </c>
    </row>
    <row r="8" spans="2:3" ht="13.5">
      <c r="B8" t="s">
        <v>1</v>
      </c>
      <c r="C8" t="s">
        <v>11</v>
      </c>
    </row>
    <row r="9" spans="2:3" ht="13.5">
      <c r="B9" t="s">
        <v>7</v>
      </c>
      <c r="C9" t="s">
        <v>12</v>
      </c>
    </row>
    <row r="10" spans="2:3" ht="13.5">
      <c r="B10" t="s">
        <v>8</v>
      </c>
      <c r="C10" t="s">
        <v>22</v>
      </c>
    </row>
    <row r="11" ht="13.5">
      <c r="C11" t="s">
        <v>6</v>
      </c>
    </row>
    <row r="13" ht="13.5">
      <c r="C13" t="s">
        <v>18</v>
      </c>
    </row>
    <row r="14" spans="2:8" ht="13.5">
      <c r="B14" t="s">
        <v>5</v>
      </c>
      <c r="C14" s="6">
        <v>150</v>
      </c>
      <c r="D14" t="s">
        <v>13</v>
      </c>
      <c r="E14" s="11" t="s">
        <v>19</v>
      </c>
      <c r="F14" s="11"/>
      <c r="G14" s="11"/>
      <c r="H14" s="11"/>
    </row>
    <row r="15" spans="2:8" ht="13.5">
      <c r="B15" t="s">
        <v>24</v>
      </c>
      <c r="C15" s="10">
        <v>7</v>
      </c>
      <c r="E15" s="12" t="s">
        <v>20</v>
      </c>
      <c r="F15" s="12"/>
      <c r="G15" s="12"/>
      <c r="H15" s="12"/>
    </row>
    <row r="16" spans="2:12" ht="13.5">
      <c r="B16" s="2" t="s">
        <v>27</v>
      </c>
      <c r="C16" s="2" t="s">
        <v>28</v>
      </c>
      <c r="D16" s="2" t="s">
        <v>2</v>
      </c>
      <c r="E16" s="13" t="s">
        <v>9</v>
      </c>
      <c r="F16" s="13"/>
      <c r="G16" s="13"/>
      <c r="H16" s="13"/>
      <c r="I16" s="13"/>
      <c r="J16" s="13"/>
      <c r="K16" s="13"/>
      <c r="L16" s="13"/>
    </row>
    <row r="17" spans="2:12" ht="13.5">
      <c r="B17" s="17" t="s">
        <v>14</v>
      </c>
      <c r="C17" s="17" t="s">
        <v>15</v>
      </c>
      <c r="D17" s="17" t="s">
        <v>16</v>
      </c>
      <c r="E17" s="14" t="s">
        <v>17</v>
      </c>
      <c r="F17" s="15"/>
      <c r="G17" s="15"/>
      <c r="H17" s="15"/>
      <c r="I17" s="15"/>
      <c r="J17" s="15"/>
      <c r="K17" s="15"/>
      <c r="L17" s="16"/>
    </row>
    <row r="18" spans="2:12" ht="13.5">
      <c r="B18" s="18"/>
      <c r="C18" s="18"/>
      <c r="D18" s="18"/>
      <c r="E18" s="13" t="s">
        <v>26</v>
      </c>
      <c r="F18" s="13"/>
      <c r="G18" s="13"/>
      <c r="H18" s="13"/>
      <c r="I18" s="13"/>
      <c r="J18" s="13"/>
      <c r="K18" s="13"/>
      <c r="L18" s="13"/>
    </row>
    <row r="19" spans="2:12" ht="13.5">
      <c r="B19" s="19"/>
      <c r="C19" s="19"/>
      <c r="D19" s="19"/>
      <c r="E19" s="9">
        <v>1</v>
      </c>
      <c r="F19" s="9">
        <v>1.5</v>
      </c>
      <c r="G19" s="9">
        <v>2</v>
      </c>
      <c r="H19" s="9">
        <v>2.5</v>
      </c>
      <c r="I19" s="9">
        <v>3</v>
      </c>
      <c r="J19" s="8">
        <v>4</v>
      </c>
      <c r="K19" s="8">
        <v>5</v>
      </c>
      <c r="L19" s="8">
        <v>6</v>
      </c>
    </row>
    <row r="20" spans="2:12" ht="13.5">
      <c r="B20" s="1">
        <v>1</v>
      </c>
      <c r="C20" s="1">
        <f aca="true" t="shared" si="0" ref="C20:C69">B20+273.15</f>
        <v>274.15</v>
      </c>
      <c r="D20" s="4">
        <f aca="true" t="shared" si="1" ref="D20:D51">38420000*(10^(-14)/10^(-$C$15))^0.035*EXP(-2428/C20)</f>
        <v>3113.460006042162</v>
      </c>
      <c r="E20" s="3">
        <f aca="true" t="shared" si="2" ref="E20:L29">1244.4*E$19*$C$14*(1+$B20/273.15)/$D20</f>
        <v>60.17207878925852</v>
      </c>
      <c r="F20" s="3">
        <f t="shared" si="2"/>
        <v>90.25811818388777</v>
      </c>
      <c r="G20" s="3">
        <f t="shared" si="2"/>
        <v>120.34415757851704</v>
      </c>
      <c r="H20" s="3">
        <f t="shared" si="2"/>
        <v>150.43019697314628</v>
      </c>
      <c r="I20" s="3">
        <f t="shared" si="2"/>
        <v>180.51623636777555</v>
      </c>
      <c r="J20" s="3">
        <f t="shared" si="2"/>
        <v>240.68831515703408</v>
      </c>
      <c r="K20" s="3">
        <f t="shared" si="2"/>
        <v>300.86039394629256</v>
      </c>
      <c r="L20" s="3">
        <f t="shared" si="2"/>
        <v>361.0324727355511</v>
      </c>
    </row>
    <row r="21" spans="2:12" ht="13.5">
      <c r="B21" s="1">
        <v>2</v>
      </c>
      <c r="C21" s="1">
        <f t="shared" si="0"/>
        <v>275.15</v>
      </c>
      <c r="D21" s="4">
        <f t="shared" si="1"/>
        <v>3215.3056456805566</v>
      </c>
      <c r="E21" s="3">
        <f t="shared" si="2"/>
        <v>58.47864629421586</v>
      </c>
      <c r="F21" s="3">
        <f t="shared" si="2"/>
        <v>87.71796944132379</v>
      </c>
      <c r="G21" s="3">
        <f t="shared" si="2"/>
        <v>116.95729258843171</v>
      </c>
      <c r="H21" s="3">
        <f t="shared" si="2"/>
        <v>146.19661573553964</v>
      </c>
      <c r="I21" s="3">
        <f t="shared" si="2"/>
        <v>175.43593888264758</v>
      </c>
      <c r="J21" s="3">
        <f t="shared" si="2"/>
        <v>233.91458517686343</v>
      </c>
      <c r="K21" s="3">
        <f t="shared" si="2"/>
        <v>292.3932314710793</v>
      </c>
      <c r="L21" s="3">
        <f t="shared" si="2"/>
        <v>350.87187776529515</v>
      </c>
    </row>
    <row r="22" spans="2:12" ht="13.5">
      <c r="B22" s="1">
        <v>3</v>
      </c>
      <c r="C22" s="1">
        <f t="shared" si="0"/>
        <v>276.15</v>
      </c>
      <c r="D22" s="4">
        <f t="shared" si="1"/>
        <v>3319.7088247167962</v>
      </c>
      <c r="E22" s="3">
        <f t="shared" si="2"/>
        <v>56.8453717890218</v>
      </c>
      <c r="F22" s="3">
        <f t="shared" si="2"/>
        <v>85.26805768353272</v>
      </c>
      <c r="G22" s="3">
        <f t="shared" si="2"/>
        <v>113.6907435780436</v>
      </c>
      <c r="H22" s="3">
        <f t="shared" si="2"/>
        <v>142.11342947255451</v>
      </c>
      <c r="I22" s="3">
        <f t="shared" si="2"/>
        <v>170.53611536706543</v>
      </c>
      <c r="J22" s="3">
        <f t="shared" si="2"/>
        <v>227.3814871560872</v>
      </c>
      <c r="K22" s="3">
        <f t="shared" si="2"/>
        <v>284.22685894510903</v>
      </c>
      <c r="L22" s="3">
        <f t="shared" si="2"/>
        <v>341.07223073413087</v>
      </c>
    </row>
    <row r="23" spans="2:12" ht="13.5">
      <c r="B23" s="1">
        <v>4</v>
      </c>
      <c r="C23" s="1">
        <f t="shared" si="0"/>
        <v>277.15</v>
      </c>
      <c r="D23" s="4">
        <f t="shared" si="1"/>
        <v>3426.711774044008</v>
      </c>
      <c r="E23" s="3">
        <f t="shared" si="2"/>
        <v>55.26973251665867</v>
      </c>
      <c r="F23" s="3">
        <f t="shared" si="2"/>
        <v>82.904598774988</v>
      </c>
      <c r="G23" s="3">
        <f t="shared" si="2"/>
        <v>110.53946503331734</v>
      </c>
      <c r="H23" s="3">
        <f t="shared" si="2"/>
        <v>138.17433129164667</v>
      </c>
      <c r="I23" s="3">
        <f t="shared" si="2"/>
        <v>165.809197549976</v>
      </c>
      <c r="J23" s="3">
        <f t="shared" si="2"/>
        <v>221.07893006663468</v>
      </c>
      <c r="K23" s="3">
        <f t="shared" si="2"/>
        <v>276.34866258329333</v>
      </c>
      <c r="L23" s="3">
        <f t="shared" si="2"/>
        <v>331.618395099952</v>
      </c>
    </row>
    <row r="24" spans="2:12" ht="13.5">
      <c r="B24" s="1">
        <v>5</v>
      </c>
      <c r="C24" s="1">
        <f t="shared" si="0"/>
        <v>278.15</v>
      </c>
      <c r="D24" s="4">
        <f t="shared" si="1"/>
        <v>3536.3569481713957</v>
      </c>
      <c r="E24" s="3">
        <f t="shared" si="2"/>
        <v>53.749326422537116</v>
      </c>
      <c r="F24" s="3">
        <f t="shared" si="2"/>
        <v>80.62398963380568</v>
      </c>
      <c r="G24" s="3">
        <f t="shared" si="2"/>
        <v>107.49865284507423</v>
      </c>
      <c r="H24" s="3">
        <f t="shared" si="2"/>
        <v>134.3733160563428</v>
      </c>
      <c r="I24" s="3">
        <f t="shared" si="2"/>
        <v>161.24797926761136</v>
      </c>
      <c r="J24" s="3">
        <f t="shared" si="2"/>
        <v>214.99730569014847</v>
      </c>
      <c r="K24" s="3">
        <f t="shared" si="2"/>
        <v>268.7466321126856</v>
      </c>
      <c r="L24" s="3">
        <f t="shared" si="2"/>
        <v>322.4959585352227</v>
      </c>
    </row>
    <row r="25" spans="2:12" ht="13.5">
      <c r="B25" s="1">
        <v>6</v>
      </c>
      <c r="C25" s="1">
        <f t="shared" si="0"/>
        <v>279.15</v>
      </c>
      <c r="D25" s="4">
        <f t="shared" si="1"/>
        <v>3648.687019187337</v>
      </c>
      <c r="E25" s="3">
        <f t="shared" si="2"/>
        <v>52.281865707169736</v>
      </c>
      <c r="F25" s="3">
        <f t="shared" si="2"/>
        <v>78.4227985607546</v>
      </c>
      <c r="G25" s="3">
        <f t="shared" si="2"/>
        <v>104.56373141433947</v>
      </c>
      <c r="H25" s="3">
        <f t="shared" si="2"/>
        <v>130.70466426792433</v>
      </c>
      <c r="I25" s="3">
        <f t="shared" si="2"/>
        <v>156.8455971215092</v>
      </c>
      <c r="J25" s="3">
        <f t="shared" si="2"/>
        <v>209.12746282867894</v>
      </c>
      <c r="K25" s="3">
        <f t="shared" si="2"/>
        <v>261.40932853584866</v>
      </c>
      <c r="L25" s="3">
        <f t="shared" si="2"/>
        <v>313.6911942430184</v>
      </c>
    </row>
    <row r="26" spans="2:12" ht="13.5">
      <c r="B26" s="1">
        <v>7</v>
      </c>
      <c r="C26" s="1">
        <f t="shared" si="0"/>
        <v>280.15</v>
      </c>
      <c r="D26" s="4">
        <f t="shared" si="1"/>
        <v>3763.744870692912</v>
      </c>
      <c r="E26" s="3">
        <f t="shared" si="2"/>
        <v>50.86517075748947</v>
      </c>
      <c r="F26" s="3">
        <f t="shared" si="2"/>
        <v>76.29775613623421</v>
      </c>
      <c r="G26" s="3">
        <f t="shared" si="2"/>
        <v>101.73034151497895</v>
      </c>
      <c r="H26" s="3">
        <f t="shared" si="2"/>
        <v>127.16292689372368</v>
      </c>
      <c r="I26" s="3">
        <f t="shared" si="2"/>
        <v>152.59551227246843</v>
      </c>
      <c r="J26" s="3">
        <f t="shared" si="2"/>
        <v>203.4606830299579</v>
      </c>
      <c r="K26" s="3">
        <f t="shared" si="2"/>
        <v>254.32585378744736</v>
      </c>
      <c r="L26" s="3">
        <f t="shared" si="2"/>
        <v>305.19102454493685</v>
      </c>
    </row>
    <row r="27" spans="2:12" ht="13.5">
      <c r="B27" s="1">
        <v>8</v>
      </c>
      <c r="C27" s="1">
        <f t="shared" si="0"/>
        <v>281.15</v>
      </c>
      <c r="D27" s="4">
        <f t="shared" si="1"/>
        <v>3881.573591708552</v>
      </c>
      <c r="E27" s="3">
        <f t="shared" si="2"/>
        <v>49.49716443264081</v>
      </c>
      <c r="F27" s="3">
        <f t="shared" si="2"/>
        <v>74.24574664896122</v>
      </c>
      <c r="G27" s="3">
        <f t="shared" si="2"/>
        <v>98.99432886528162</v>
      </c>
      <c r="H27" s="3">
        <f t="shared" si="2"/>
        <v>123.74291108160203</v>
      </c>
      <c r="I27" s="3">
        <f t="shared" si="2"/>
        <v>148.49149329792243</v>
      </c>
      <c r="J27" s="3">
        <f t="shared" si="2"/>
        <v>197.98865773056323</v>
      </c>
      <c r="K27" s="3">
        <f t="shared" si="2"/>
        <v>247.48582216320406</v>
      </c>
      <c r="L27" s="3">
        <f t="shared" si="2"/>
        <v>296.98298659584486</v>
      </c>
    </row>
    <row r="28" spans="2:12" ht="13.5">
      <c r="B28" s="1">
        <v>9</v>
      </c>
      <c r="C28" s="1">
        <f t="shared" si="0"/>
        <v>282.15</v>
      </c>
      <c r="D28" s="4">
        <f t="shared" si="1"/>
        <v>4002.216470556414</v>
      </c>
      <c r="E28" s="3">
        <f t="shared" si="2"/>
        <v>48.175866681734725</v>
      </c>
      <c r="F28" s="3">
        <f t="shared" si="2"/>
        <v>72.2638000226021</v>
      </c>
      <c r="G28" s="3">
        <f t="shared" si="2"/>
        <v>96.35173336346945</v>
      </c>
      <c r="H28" s="3">
        <f t="shared" si="2"/>
        <v>120.43966670433682</v>
      </c>
      <c r="I28" s="3">
        <f t="shared" si="2"/>
        <v>144.5276000452042</v>
      </c>
      <c r="J28" s="3">
        <f t="shared" si="2"/>
        <v>192.7034667269389</v>
      </c>
      <c r="K28" s="3">
        <f t="shared" si="2"/>
        <v>240.87933340867363</v>
      </c>
      <c r="L28" s="3">
        <f t="shared" si="2"/>
        <v>289.0552000904084</v>
      </c>
    </row>
    <row r="29" spans="2:12" ht="13.5">
      <c r="B29" s="1">
        <v>10</v>
      </c>
      <c r="C29" s="1">
        <f t="shared" si="0"/>
        <v>283.15</v>
      </c>
      <c r="D29" s="4">
        <f t="shared" si="1"/>
        <v>4125.716988721128</v>
      </c>
      <c r="E29" s="3">
        <f t="shared" si="2"/>
        <v>46.89938947259718</v>
      </c>
      <c r="F29" s="3">
        <f t="shared" si="2"/>
        <v>70.34908420889577</v>
      </c>
      <c r="G29" s="3">
        <f t="shared" si="2"/>
        <v>93.79877894519436</v>
      </c>
      <c r="H29" s="3">
        <f t="shared" si="2"/>
        <v>117.24847368149297</v>
      </c>
      <c r="I29" s="3">
        <f t="shared" si="2"/>
        <v>140.69816841779155</v>
      </c>
      <c r="J29" s="3">
        <f t="shared" si="2"/>
        <v>187.5975578903887</v>
      </c>
      <c r="K29" s="3">
        <f t="shared" si="2"/>
        <v>234.49694736298594</v>
      </c>
      <c r="L29" s="3">
        <f t="shared" si="2"/>
        <v>281.3963368355831</v>
      </c>
    </row>
    <row r="30" spans="2:12" ht="13.5">
      <c r="B30" s="1">
        <v>11</v>
      </c>
      <c r="C30" s="1">
        <f t="shared" si="0"/>
        <v>284.15</v>
      </c>
      <c r="D30" s="4">
        <f t="shared" si="1"/>
        <v>4252.118814691477</v>
      </c>
      <c r="E30" s="3">
        <f aca="true" t="shared" si="3" ref="E30:L39">1244.4*E$19*$C$14*(1+$B30/273.15)/$D30</f>
        <v>45.66593201196948</v>
      </c>
      <c r="F30" s="3">
        <f t="shared" si="3"/>
        <v>68.49889801795423</v>
      </c>
      <c r="G30" s="3">
        <f t="shared" si="3"/>
        <v>91.33186402393896</v>
      </c>
      <c r="H30" s="3">
        <f t="shared" si="3"/>
        <v>114.1648300299237</v>
      </c>
      <c r="I30" s="3">
        <f t="shared" si="3"/>
        <v>136.99779603590846</v>
      </c>
      <c r="J30" s="3">
        <f t="shared" si="3"/>
        <v>182.66372804787792</v>
      </c>
      <c r="K30" s="3">
        <f t="shared" si="3"/>
        <v>228.3296600598474</v>
      </c>
      <c r="L30" s="3">
        <f t="shared" si="3"/>
        <v>273.99559207181693</v>
      </c>
    </row>
    <row r="31" spans="2:12" ht="13.5">
      <c r="B31" s="1">
        <v>12</v>
      </c>
      <c r="C31" s="1">
        <f t="shared" si="0"/>
        <v>285.15</v>
      </c>
      <c r="D31" s="4">
        <f t="shared" si="1"/>
        <v>4381.465797785648</v>
      </c>
      <c r="E31" s="3">
        <f t="shared" si="3"/>
        <v>44.47377623894091</v>
      </c>
      <c r="F31" s="3">
        <f t="shared" si="3"/>
        <v>66.71066435841136</v>
      </c>
      <c r="G31" s="3">
        <f t="shared" si="3"/>
        <v>88.94755247788181</v>
      </c>
      <c r="H31" s="3">
        <f t="shared" si="3"/>
        <v>111.18444059735226</v>
      </c>
      <c r="I31" s="3">
        <f t="shared" si="3"/>
        <v>133.42132871682273</v>
      </c>
      <c r="J31" s="3">
        <f t="shared" si="3"/>
        <v>177.89510495576363</v>
      </c>
      <c r="K31" s="3">
        <f t="shared" si="3"/>
        <v>222.36888119470453</v>
      </c>
      <c r="L31" s="3">
        <f t="shared" si="3"/>
        <v>266.84265743364546</v>
      </c>
    </row>
    <row r="32" spans="2:12" ht="13.5">
      <c r="B32" s="1">
        <v>13</v>
      </c>
      <c r="C32" s="1">
        <f t="shared" si="0"/>
        <v>286.15</v>
      </c>
      <c r="D32" s="4">
        <f t="shared" si="1"/>
        <v>4513.801961962374</v>
      </c>
      <c r="E32" s="3">
        <f t="shared" si="3"/>
        <v>43.32128257462438</v>
      </c>
      <c r="F32" s="3">
        <f t="shared" si="3"/>
        <v>64.98192386193656</v>
      </c>
      <c r="G32" s="3">
        <f t="shared" si="3"/>
        <v>86.64256514924875</v>
      </c>
      <c r="H32" s="3">
        <f t="shared" si="3"/>
        <v>108.30320643656094</v>
      </c>
      <c r="I32" s="3">
        <f t="shared" si="3"/>
        <v>129.96384772387313</v>
      </c>
      <c r="J32" s="3">
        <f t="shared" si="3"/>
        <v>173.2851302984975</v>
      </c>
      <c r="K32" s="3">
        <f t="shared" si="3"/>
        <v>216.60641287312188</v>
      </c>
      <c r="L32" s="3">
        <f t="shared" si="3"/>
        <v>259.92769544774626</v>
      </c>
    </row>
    <row r="33" spans="2:12" ht="13.5">
      <c r="B33" s="1">
        <v>14</v>
      </c>
      <c r="C33" s="1">
        <f t="shared" si="0"/>
        <v>287.15</v>
      </c>
      <c r="D33" s="4">
        <f t="shared" si="1"/>
        <v>4649.171499620594</v>
      </c>
      <c r="E33" s="3">
        <f t="shared" si="3"/>
        <v>42.20688591222194</v>
      </c>
      <c r="F33" s="3">
        <f t="shared" si="3"/>
        <v>63.31032886833292</v>
      </c>
      <c r="G33" s="3">
        <f t="shared" si="3"/>
        <v>84.41377182444388</v>
      </c>
      <c r="H33" s="3">
        <f t="shared" si="3"/>
        <v>105.51721478055487</v>
      </c>
      <c r="I33" s="3">
        <f t="shared" si="3"/>
        <v>126.62065773666583</v>
      </c>
      <c r="J33" s="3">
        <f t="shared" si="3"/>
        <v>168.82754364888777</v>
      </c>
      <c r="K33" s="3">
        <f t="shared" si="3"/>
        <v>211.03442956110973</v>
      </c>
      <c r="L33" s="3">
        <f t="shared" si="3"/>
        <v>253.24131547333167</v>
      </c>
    </row>
    <row r="34" spans="2:12" ht="13.5">
      <c r="B34" s="1">
        <v>15</v>
      </c>
      <c r="C34" s="1">
        <f t="shared" si="0"/>
        <v>288.15</v>
      </c>
      <c r="D34" s="4">
        <f t="shared" si="1"/>
        <v>4787.618765390013</v>
      </c>
      <c r="E34" s="3">
        <f t="shared" si="3"/>
        <v>41.12909183268555</v>
      </c>
      <c r="F34" s="3">
        <f t="shared" si="3"/>
        <v>61.69363774902834</v>
      </c>
      <c r="G34" s="3">
        <f t="shared" si="3"/>
        <v>82.2581836653711</v>
      </c>
      <c r="H34" s="3">
        <f t="shared" si="3"/>
        <v>102.8227295817139</v>
      </c>
      <c r="I34" s="3">
        <f t="shared" si="3"/>
        <v>123.38727549805668</v>
      </c>
      <c r="J34" s="3">
        <f t="shared" si="3"/>
        <v>164.5163673307422</v>
      </c>
      <c r="K34" s="3">
        <f t="shared" si="3"/>
        <v>205.6454591634278</v>
      </c>
      <c r="L34" s="3">
        <f t="shared" si="3"/>
        <v>246.77455099611336</v>
      </c>
    </row>
    <row r="35" spans="2:12" ht="13.5">
      <c r="B35" s="1">
        <v>16</v>
      </c>
      <c r="C35" s="1">
        <f t="shared" si="0"/>
        <v>289.15</v>
      </c>
      <c r="D35" s="4">
        <f t="shared" si="1"/>
        <v>4929.1882699148355</v>
      </c>
      <c r="E35" s="3">
        <f t="shared" si="3"/>
        <v>40.08647303216169</v>
      </c>
      <c r="F35" s="3">
        <f t="shared" si="3"/>
        <v>60.12970954824253</v>
      </c>
      <c r="G35" s="3">
        <f t="shared" si="3"/>
        <v>80.17294606432338</v>
      </c>
      <c r="H35" s="3">
        <f t="shared" si="3"/>
        <v>100.21618258040422</v>
      </c>
      <c r="I35" s="3">
        <f t="shared" si="3"/>
        <v>120.25941909648506</v>
      </c>
      <c r="J35" s="3">
        <f t="shared" si="3"/>
        <v>160.34589212864677</v>
      </c>
      <c r="K35" s="3">
        <f t="shared" si="3"/>
        <v>200.43236516080844</v>
      </c>
      <c r="L35" s="3">
        <f t="shared" si="3"/>
        <v>240.51883819297012</v>
      </c>
    </row>
    <row r="36" spans="2:12" ht="13.5">
      <c r="B36" s="1">
        <v>17</v>
      </c>
      <c r="C36" s="1">
        <f t="shared" si="0"/>
        <v>290.15</v>
      </c>
      <c r="D36" s="4">
        <f t="shared" si="1"/>
        <v>5073.9246736332325</v>
      </c>
      <c r="E36" s="3">
        <f t="shared" si="3"/>
        <v>39.077665948317055</v>
      </c>
      <c r="F36" s="3">
        <f t="shared" si="3"/>
        <v>58.61649892247559</v>
      </c>
      <c r="G36" s="3">
        <f t="shared" si="3"/>
        <v>78.15533189663411</v>
      </c>
      <c r="H36" s="3">
        <f t="shared" si="3"/>
        <v>97.69416487079265</v>
      </c>
      <c r="I36" s="3">
        <f t="shared" si="3"/>
        <v>117.23299784495119</v>
      </c>
      <c r="J36" s="3">
        <f t="shared" si="3"/>
        <v>156.31066379326822</v>
      </c>
      <c r="K36" s="3">
        <f t="shared" si="3"/>
        <v>195.3883297415853</v>
      </c>
      <c r="L36" s="3">
        <f t="shared" si="3"/>
        <v>234.46599568990237</v>
      </c>
    </row>
    <row r="37" spans="2:12" ht="13.5">
      <c r="B37" s="1">
        <v>18</v>
      </c>
      <c r="C37" s="1">
        <f t="shared" si="0"/>
        <v>291.15</v>
      </c>
      <c r="D37" s="4">
        <f t="shared" si="1"/>
        <v>5221.872780554545</v>
      </c>
      <c r="E37" s="3">
        <f t="shared" si="3"/>
        <v>38.101367573495054</v>
      </c>
      <c r="F37" s="3">
        <f t="shared" si="3"/>
        <v>57.15205136024258</v>
      </c>
      <c r="G37" s="3">
        <f t="shared" si="3"/>
        <v>76.20273514699011</v>
      </c>
      <c r="H37" s="3">
        <f t="shared" si="3"/>
        <v>95.25341893373763</v>
      </c>
      <c r="I37" s="3">
        <f t="shared" si="3"/>
        <v>114.30410272048516</v>
      </c>
      <c r="J37" s="3">
        <f t="shared" si="3"/>
        <v>152.40547029398022</v>
      </c>
      <c r="K37" s="3">
        <f t="shared" si="3"/>
        <v>190.50683786747527</v>
      </c>
      <c r="L37" s="3">
        <f t="shared" si="3"/>
        <v>228.60820544097032</v>
      </c>
    </row>
    <row r="38" spans="2:12" ht="13.5">
      <c r="B38" s="1">
        <v>19</v>
      </c>
      <c r="C38" s="1">
        <f t="shared" si="0"/>
        <v>292.15</v>
      </c>
      <c r="D38" s="4">
        <f t="shared" si="1"/>
        <v>5373.077532036748</v>
      </c>
      <c r="E38" s="3">
        <f t="shared" si="3"/>
        <v>37.15633244343555</v>
      </c>
      <c r="F38" s="3">
        <f t="shared" si="3"/>
        <v>55.73449866515334</v>
      </c>
      <c r="G38" s="3">
        <f t="shared" si="3"/>
        <v>74.3126648868711</v>
      </c>
      <c r="H38" s="3">
        <f t="shared" si="3"/>
        <v>92.89083110858888</v>
      </c>
      <c r="I38" s="3">
        <f t="shared" si="3"/>
        <v>111.46899733030668</v>
      </c>
      <c r="J38" s="3">
        <f t="shared" si="3"/>
        <v>148.6253297737422</v>
      </c>
      <c r="K38" s="3">
        <f t="shared" si="3"/>
        <v>185.78166221717777</v>
      </c>
      <c r="L38" s="3">
        <f t="shared" si="3"/>
        <v>222.93799466061336</v>
      </c>
    </row>
    <row r="39" spans="2:12" ht="13.5">
      <c r="B39" s="1">
        <v>20</v>
      </c>
      <c r="C39" s="1">
        <f t="shared" si="0"/>
        <v>293.15</v>
      </c>
      <c r="D39" s="4">
        <f t="shared" si="1"/>
        <v>5527.58400056625</v>
      </c>
      <c r="E39" s="7">
        <f t="shared" si="3"/>
        <v>36.241369791027026</v>
      </c>
      <c r="F39" s="7">
        <f t="shared" si="3"/>
        <v>54.36205468654053</v>
      </c>
      <c r="G39" s="7">
        <f t="shared" si="3"/>
        <v>72.48273958205405</v>
      </c>
      <c r="H39" s="3">
        <f t="shared" si="3"/>
        <v>90.60342447756756</v>
      </c>
      <c r="I39" s="3">
        <f t="shared" si="3"/>
        <v>108.72410937308106</v>
      </c>
      <c r="J39" s="3">
        <f t="shared" si="3"/>
        <v>144.9654791641081</v>
      </c>
      <c r="K39" s="3">
        <f t="shared" si="3"/>
        <v>181.20684895513511</v>
      </c>
      <c r="L39" s="3">
        <f t="shared" si="3"/>
        <v>217.44821874616213</v>
      </c>
    </row>
    <row r="40" spans="2:12" ht="13.5">
      <c r="B40" s="1">
        <v>21</v>
      </c>
      <c r="C40" s="1">
        <f t="shared" si="0"/>
        <v>294.15</v>
      </c>
      <c r="D40" s="4">
        <f t="shared" si="1"/>
        <v>5685.43738354217</v>
      </c>
      <c r="E40" s="3">
        <f aca="true" t="shared" si="4" ref="E40:L49">1244.4*E$19*$C$14*(1+$B40/273.15)/$D40</f>
        <v>35.35534085524053</v>
      </c>
      <c r="F40" s="3">
        <f t="shared" si="4"/>
        <v>53.03301128286079</v>
      </c>
      <c r="G40" s="3">
        <f t="shared" si="4"/>
        <v>70.71068171048105</v>
      </c>
      <c r="H40" s="3">
        <f t="shared" si="4"/>
        <v>88.38835213810131</v>
      </c>
      <c r="I40" s="3">
        <f t="shared" si="4"/>
        <v>106.06602256572158</v>
      </c>
      <c r="J40" s="3">
        <f t="shared" si="4"/>
        <v>141.4213634209621</v>
      </c>
      <c r="K40" s="3">
        <f t="shared" si="4"/>
        <v>176.77670427620262</v>
      </c>
      <c r="L40" s="3">
        <f t="shared" si="4"/>
        <v>212.13204513144316</v>
      </c>
    </row>
    <row r="41" spans="2:12" ht="13.5">
      <c r="B41" s="1">
        <v>22</v>
      </c>
      <c r="C41" s="1">
        <f t="shared" si="0"/>
        <v>295.15</v>
      </c>
      <c r="D41" s="4">
        <f t="shared" si="1"/>
        <v>5846.682997067283</v>
      </c>
      <c r="E41" s="3">
        <f t="shared" si="4"/>
        <v>34.497156336029335</v>
      </c>
      <c r="F41" s="3">
        <f t="shared" si="4"/>
        <v>51.745734504044</v>
      </c>
      <c r="G41" s="3">
        <f t="shared" si="4"/>
        <v>68.99431267205867</v>
      </c>
      <c r="H41" s="3">
        <f t="shared" si="4"/>
        <v>86.24289084007333</v>
      </c>
      <c r="I41" s="3">
        <f t="shared" si="4"/>
        <v>103.491469008088</v>
      </c>
      <c r="J41" s="3">
        <f t="shared" si="4"/>
        <v>137.98862534411734</v>
      </c>
      <c r="K41" s="3">
        <f t="shared" si="4"/>
        <v>172.48578168014666</v>
      </c>
      <c r="L41" s="3">
        <f t="shared" si="4"/>
        <v>206.982938016176</v>
      </c>
    </row>
    <row r="42" spans="2:12" ht="13.5">
      <c r="B42" s="1">
        <v>23</v>
      </c>
      <c r="C42" s="1">
        <f t="shared" si="0"/>
        <v>296.15</v>
      </c>
      <c r="D42" s="4">
        <f t="shared" si="1"/>
        <v>6011.366269747694</v>
      </c>
      <c r="E42" s="3">
        <f t="shared" si="4"/>
        <v>33.66577398656877</v>
      </c>
      <c r="F42" s="3">
        <f t="shared" si="4"/>
        <v>50.49866097985317</v>
      </c>
      <c r="G42" s="3">
        <f t="shared" si="4"/>
        <v>67.33154797313755</v>
      </c>
      <c r="H42" s="3">
        <f t="shared" si="4"/>
        <v>84.16443496642195</v>
      </c>
      <c r="I42" s="3">
        <f t="shared" si="4"/>
        <v>100.99732195970634</v>
      </c>
      <c r="J42" s="3">
        <f t="shared" si="4"/>
        <v>134.6630959462751</v>
      </c>
      <c r="K42" s="3">
        <f t="shared" si="4"/>
        <v>168.3288699328439</v>
      </c>
      <c r="L42" s="3">
        <f t="shared" si="4"/>
        <v>201.99464391941268</v>
      </c>
    </row>
    <row r="43" spans="2:12" ht="13.5">
      <c r="B43" s="1">
        <v>24</v>
      </c>
      <c r="C43" s="1">
        <f t="shared" si="0"/>
        <v>297.15</v>
      </c>
      <c r="D43" s="4">
        <f t="shared" si="1"/>
        <v>6179.5327365032945</v>
      </c>
      <c r="E43" s="3">
        <f t="shared" si="4"/>
        <v>32.860196334761326</v>
      </c>
      <c r="F43" s="3">
        <f t="shared" si="4"/>
        <v>49.29029450214199</v>
      </c>
      <c r="G43" s="3">
        <f t="shared" si="4"/>
        <v>65.72039266952265</v>
      </c>
      <c r="H43" s="3">
        <f t="shared" si="4"/>
        <v>82.15049083690332</v>
      </c>
      <c r="I43" s="3">
        <f t="shared" si="4"/>
        <v>98.58058900428398</v>
      </c>
      <c r="J43" s="3">
        <f t="shared" si="4"/>
        <v>131.4407853390453</v>
      </c>
      <c r="K43" s="3">
        <f t="shared" si="4"/>
        <v>164.30098167380663</v>
      </c>
      <c r="L43" s="3">
        <f t="shared" si="4"/>
        <v>197.16117800856796</v>
      </c>
    </row>
    <row r="44" spans="2:12" ht="13.5">
      <c r="B44" s="1">
        <v>25</v>
      </c>
      <c r="C44" s="1">
        <f t="shared" si="0"/>
        <v>298.15</v>
      </c>
      <c r="D44" s="4">
        <f t="shared" si="1"/>
        <v>6351.228032390852</v>
      </c>
      <c r="E44" s="3">
        <f t="shared" si="4"/>
        <v>32.079468526445</v>
      </c>
      <c r="F44" s="3">
        <f t="shared" si="4"/>
        <v>48.1192027896675</v>
      </c>
      <c r="G44" s="3">
        <f t="shared" si="4"/>
        <v>64.15893705289</v>
      </c>
      <c r="H44" s="3">
        <f t="shared" si="4"/>
        <v>80.19867131611248</v>
      </c>
      <c r="I44" s="3">
        <f t="shared" si="4"/>
        <v>96.238405579335</v>
      </c>
      <c r="J44" s="3">
        <f t="shared" si="4"/>
        <v>128.31787410578</v>
      </c>
      <c r="K44" s="3">
        <f t="shared" si="4"/>
        <v>160.39734263222496</v>
      </c>
      <c r="L44" s="3">
        <f t="shared" si="4"/>
        <v>192.47681115867</v>
      </c>
    </row>
    <row r="45" spans="2:12" ht="13.5">
      <c r="B45" s="1">
        <v>26</v>
      </c>
      <c r="C45" s="1">
        <f t="shared" si="0"/>
        <v>299.15</v>
      </c>
      <c r="D45" s="4">
        <f t="shared" si="1"/>
        <v>6526.497886441939</v>
      </c>
      <c r="E45" s="3">
        <f t="shared" si="4"/>
        <v>31.32267628321868</v>
      </c>
      <c r="F45" s="3">
        <f t="shared" si="4"/>
        <v>46.984014424828025</v>
      </c>
      <c r="G45" s="3">
        <f t="shared" si="4"/>
        <v>62.64535256643736</v>
      </c>
      <c r="H45" s="3">
        <f t="shared" si="4"/>
        <v>78.30669070804672</v>
      </c>
      <c r="I45" s="3">
        <f t="shared" si="4"/>
        <v>93.96802884965605</v>
      </c>
      <c r="J45" s="3">
        <f t="shared" si="4"/>
        <v>125.29070513287472</v>
      </c>
      <c r="K45" s="3">
        <f t="shared" si="4"/>
        <v>156.61338141609343</v>
      </c>
      <c r="L45" s="3">
        <f t="shared" si="4"/>
        <v>187.9360576993121</v>
      </c>
    </row>
    <row r="46" spans="2:12" ht="13.5">
      <c r="B46" s="1">
        <v>27</v>
      </c>
      <c r="C46" s="1">
        <f t="shared" si="0"/>
        <v>300.15</v>
      </c>
      <c r="D46" s="4">
        <f t="shared" si="1"/>
        <v>6705.388115517303</v>
      </c>
      <c r="E46" s="3">
        <f t="shared" si="4"/>
        <v>30.5889439682467</v>
      </c>
      <c r="F46" s="3">
        <f t="shared" si="4"/>
        <v>45.88341595237005</v>
      </c>
      <c r="G46" s="3">
        <f t="shared" si="4"/>
        <v>61.1778879364934</v>
      </c>
      <c r="H46" s="3">
        <f t="shared" si="4"/>
        <v>76.47235992061675</v>
      </c>
      <c r="I46" s="3">
        <f t="shared" si="4"/>
        <v>91.7668319047401</v>
      </c>
      <c r="J46" s="3">
        <f t="shared" si="4"/>
        <v>122.3557758729868</v>
      </c>
      <c r="K46" s="3">
        <f t="shared" si="4"/>
        <v>152.9447198412335</v>
      </c>
      <c r="L46" s="3">
        <f t="shared" si="4"/>
        <v>183.5336638094802</v>
      </c>
    </row>
    <row r="47" spans="2:12" ht="13.5">
      <c r="B47" s="1">
        <v>28</v>
      </c>
      <c r="C47" s="1">
        <f t="shared" si="0"/>
        <v>301.15</v>
      </c>
      <c r="D47" s="4">
        <f t="shared" si="1"/>
        <v>6887.94461817979</v>
      </c>
      <c r="E47" s="3">
        <f t="shared" si="4"/>
        <v>29.87743275381671</v>
      </c>
      <c r="F47" s="3">
        <f t="shared" si="4"/>
        <v>44.816149130725066</v>
      </c>
      <c r="G47" s="3">
        <f t="shared" si="4"/>
        <v>59.75486550763342</v>
      </c>
      <c r="H47" s="3">
        <f t="shared" si="4"/>
        <v>74.69358188454177</v>
      </c>
      <c r="I47" s="3">
        <f t="shared" si="4"/>
        <v>89.63229826145013</v>
      </c>
      <c r="J47" s="3">
        <f t="shared" si="4"/>
        <v>119.50973101526684</v>
      </c>
      <c r="K47" s="3">
        <f t="shared" si="4"/>
        <v>149.38716376908354</v>
      </c>
      <c r="L47" s="3">
        <f t="shared" si="4"/>
        <v>179.26459652290026</v>
      </c>
    </row>
    <row r="48" spans="2:12" ht="13.5">
      <c r="B48" s="1">
        <v>29</v>
      </c>
      <c r="C48" s="1">
        <f t="shared" si="0"/>
        <v>302.15</v>
      </c>
      <c r="D48" s="4">
        <f t="shared" si="1"/>
        <v>7074.213368587468</v>
      </c>
      <c r="E48" s="3">
        <f t="shared" si="4"/>
        <v>29.187338884815507</v>
      </c>
      <c r="F48" s="3">
        <f t="shared" si="4"/>
        <v>43.78100832722326</v>
      </c>
      <c r="G48" s="3">
        <f t="shared" si="4"/>
        <v>58.37467776963101</v>
      </c>
      <c r="H48" s="3">
        <f t="shared" si="4"/>
        <v>72.96834721203876</v>
      </c>
      <c r="I48" s="3">
        <f t="shared" si="4"/>
        <v>87.56201665444652</v>
      </c>
      <c r="J48" s="3">
        <f t="shared" si="4"/>
        <v>116.74935553926203</v>
      </c>
      <c r="K48" s="3">
        <f t="shared" si="4"/>
        <v>145.93669442407753</v>
      </c>
      <c r="L48" s="3">
        <f t="shared" si="4"/>
        <v>175.12403330889305</v>
      </c>
    </row>
    <row r="49" spans="2:12" ht="13.5">
      <c r="B49" s="1">
        <v>30</v>
      </c>
      <c r="C49" s="1">
        <f t="shared" si="0"/>
        <v>303.15</v>
      </c>
      <c r="D49" s="4">
        <f t="shared" si="1"/>
        <v>7264.240410408742</v>
      </c>
      <c r="E49" s="3">
        <f t="shared" si="4"/>
        <v>28.51789203264716</v>
      </c>
      <c r="F49" s="3">
        <f t="shared" si="4"/>
        <v>42.77683804897074</v>
      </c>
      <c r="G49" s="3">
        <f t="shared" si="4"/>
        <v>57.03578406529432</v>
      </c>
      <c r="H49" s="3">
        <f t="shared" si="4"/>
        <v>71.2947300816179</v>
      </c>
      <c r="I49" s="3">
        <f t="shared" si="4"/>
        <v>85.55367609794148</v>
      </c>
      <c r="J49" s="3">
        <f t="shared" si="4"/>
        <v>114.07156813058864</v>
      </c>
      <c r="K49" s="3">
        <f t="shared" si="4"/>
        <v>142.5894601632358</v>
      </c>
      <c r="L49" s="3">
        <f t="shared" si="4"/>
        <v>171.10735219588295</v>
      </c>
    </row>
    <row r="50" spans="2:12" ht="13.5">
      <c r="B50" s="1">
        <v>31</v>
      </c>
      <c r="C50" s="1">
        <f t="shared" si="0"/>
        <v>304.15</v>
      </c>
      <c r="D50" s="4">
        <f t="shared" si="1"/>
        <v>7458.071850761261</v>
      </c>
      <c r="E50" s="3">
        <f aca="true" t="shared" si="5" ref="E50:L59">1244.4*E$19*$C$14*(1+$B50/273.15)/$D50</f>
        <v>27.868353734455937</v>
      </c>
      <c r="F50" s="3">
        <f t="shared" si="5"/>
        <v>41.802530601683905</v>
      </c>
      <c r="G50" s="3">
        <f t="shared" si="5"/>
        <v>55.736707468911874</v>
      </c>
      <c r="H50" s="3">
        <f t="shared" si="5"/>
        <v>69.67088433613985</v>
      </c>
      <c r="I50" s="3">
        <f t="shared" si="5"/>
        <v>83.60506120336781</v>
      </c>
      <c r="J50" s="3">
        <f t="shared" si="5"/>
        <v>111.47341493782375</v>
      </c>
      <c r="K50" s="3">
        <f t="shared" si="5"/>
        <v>139.3417686722797</v>
      </c>
      <c r="L50" s="3">
        <f t="shared" si="5"/>
        <v>167.21012240673562</v>
      </c>
    </row>
    <row r="51" spans="2:12" ht="13.5">
      <c r="B51" s="1">
        <v>32</v>
      </c>
      <c r="C51" s="1">
        <f t="shared" si="0"/>
        <v>305.15</v>
      </c>
      <c r="D51" s="4">
        <f t="shared" si="1"/>
        <v>7655.7538541762215</v>
      </c>
      <c r="E51" s="3">
        <f t="shared" si="5"/>
        <v>27.238015912832104</v>
      </c>
      <c r="F51" s="3">
        <f t="shared" si="5"/>
        <v>40.85702386924815</v>
      </c>
      <c r="G51" s="3">
        <f t="shared" si="5"/>
        <v>54.47603182566421</v>
      </c>
      <c r="H51" s="3">
        <f t="shared" si="5"/>
        <v>68.09503978208025</v>
      </c>
      <c r="I51" s="3">
        <f t="shared" si="5"/>
        <v>81.7140477384963</v>
      </c>
      <c r="J51" s="3">
        <f t="shared" si="5"/>
        <v>108.95206365132842</v>
      </c>
      <c r="K51" s="3">
        <f t="shared" si="5"/>
        <v>136.1900795641605</v>
      </c>
      <c r="L51" s="3">
        <f t="shared" si="5"/>
        <v>163.4280954769926</v>
      </c>
    </row>
    <row r="52" spans="2:12" ht="13.5">
      <c r="B52" s="1">
        <v>33</v>
      </c>
      <c r="C52" s="1">
        <f t="shared" si="0"/>
        <v>306.15</v>
      </c>
      <c r="D52" s="4">
        <f aca="true" t="shared" si="6" ref="D52:D83">38420000*(10^(-14)/10^(-$C$15))^0.035*EXP(-2428/C52)</f>
        <v>7857.332636589699</v>
      </c>
      <c r="E52" s="3">
        <f t="shared" si="5"/>
        <v>26.62619947147296</v>
      </c>
      <c r="F52" s="3">
        <f t="shared" si="5"/>
        <v>39.939299207209444</v>
      </c>
      <c r="G52" s="3">
        <f t="shared" si="5"/>
        <v>53.25239894294592</v>
      </c>
      <c r="H52" s="3">
        <f t="shared" si="5"/>
        <v>66.5654986786824</v>
      </c>
      <c r="I52" s="3">
        <f t="shared" si="5"/>
        <v>79.87859841441889</v>
      </c>
      <c r="J52" s="3">
        <f t="shared" si="5"/>
        <v>106.50479788589185</v>
      </c>
      <c r="K52" s="3">
        <f t="shared" si="5"/>
        <v>133.1309973573648</v>
      </c>
      <c r="L52" s="3">
        <f t="shared" si="5"/>
        <v>159.75719682883778</v>
      </c>
    </row>
    <row r="53" spans="2:12" ht="13.5">
      <c r="B53" s="1">
        <v>34</v>
      </c>
      <c r="C53" s="1">
        <f t="shared" si="0"/>
        <v>307.15</v>
      </c>
      <c r="D53" s="4">
        <f t="shared" si="6"/>
        <v>8062.854459362618</v>
      </c>
      <c r="E53" s="3">
        <f t="shared" si="5"/>
        <v>26.0322529625468</v>
      </c>
      <c r="F53" s="3">
        <f t="shared" si="5"/>
        <v>39.048379443820195</v>
      </c>
      <c r="G53" s="3">
        <f t="shared" si="5"/>
        <v>52.0645059250936</v>
      </c>
      <c r="H53" s="3">
        <f t="shared" si="5"/>
        <v>65.08063240636699</v>
      </c>
      <c r="I53" s="3">
        <f t="shared" si="5"/>
        <v>78.09675888764039</v>
      </c>
      <c r="J53" s="3">
        <f t="shared" si="5"/>
        <v>104.1290118501872</v>
      </c>
      <c r="K53" s="3">
        <f t="shared" si="5"/>
        <v>130.16126481273398</v>
      </c>
      <c r="L53" s="3">
        <f t="shared" si="5"/>
        <v>156.19351777528078</v>
      </c>
    </row>
    <row r="54" spans="2:12" ht="13.5">
      <c r="B54" s="1">
        <v>35</v>
      </c>
      <c r="C54" s="1">
        <f t="shared" si="0"/>
        <v>308.15</v>
      </c>
      <c r="D54" s="4">
        <f t="shared" si="6"/>
        <v>8272.365623330921</v>
      </c>
      <c r="E54" s="3">
        <f t="shared" si="5"/>
        <v>25.455551321764485</v>
      </c>
      <c r="F54" s="3">
        <f t="shared" si="5"/>
        <v>38.183326982646726</v>
      </c>
      <c r="G54" s="3">
        <f t="shared" si="5"/>
        <v>50.91110264352897</v>
      </c>
      <c r="H54" s="3">
        <f t="shared" si="5"/>
        <v>63.638878304411215</v>
      </c>
      <c r="I54" s="3">
        <f t="shared" si="5"/>
        <v>76.36665396529345</v>
      </c>
      <c r="J54" s="3">
        <f t="shared" si="5"/>
        <v>101.82220528705794</v>
      </c>
      <c r="K54" s="3">
        <f t="shared" si="5"/>
        <v>127.27775660882243</v>
      </c>
      <c r="L54" s="3">
        <f t="shared" si="5"/>
        <v>152.7333079305869</v>
      </c>
    </row>
    <row r="55" spans="2:12" ht="13.5">
      <c r="B55" s="1">
        <v>36</v>
      </c>
      <c r="C55" s="1">
        <f t="shared" si="0"/>
        <v>309.15</v>
      </c>
      <c r="D55" s="4">
        <f t="shared" si="6"/>
        <v>8485.912462887385</v>
      </c>
      <c r="E55" s="3">
        <f t="shared" si="5"/>
        <v>24.89549466740456</v>
      </c>
      <c r="F55" s="3">
        <f t="shared" si="5"/>
        <v>37.34324200110684</v>
      </c>
      <c r="G55" s="3">
        <f t="shared" si="5"/>
        <v>49.79098933480912</v>
      </c>
      <c r="H55" s="3">
        <f t="shared" si="5"/>
        <v>62.2387366685114</v>
      </c>
      <c r="I55" s="3">
        <f t="shared" si="5"/>
        <v>74.68648400221367</v>
      </c>
      <c r="J55" s="3">
        <f t="shared" si="5"/>
        <v>99.58197866961824</v>
      </c>
      <c r="K55" s="3">
        <f t="shared" si="5"/>
        <v>124.4774733370228</v>
      </c>
      <c r="L55" s="3">
        <f t="shared" si="5"/>
        <v>149.37296800442735</v>
      </c>
    </row>
    <row r="56" spans="2:12" ht="13.5">
      <c r="B56" s="1">
        <v>37</v>
      </c>
      <c r="C56" s="1">
        <f t="shared" si="0"/>
        <v>310.15</v>
      </c>
      <c r="D56" s="4">
        <f t="shared" si="6"/>
        <v>8703.541340096603</v>
      </c>
      <c r="E56" s="3">
        <f t="shared" si="5"/>
        <v>24.351507159762246</v>
      </c>
      <c r="F56" s="3">
        <f t="shared" si="5"/>
        <v>36.527260739643374</v>
      </c>
      <c r="G56" s="3">
        <f t="shared" si="5"/>
        <v>48.70301431952449</v>
      </c>
      <c r="H56" s="3">
        <f t="shared" si="5"/>
        <v>60.87876789940562</v>
      </c>
      <c r="I56" s="3">
        <f t="shared" si="5"/>
        <v>73.05452147928675</v>
      </c>
      <c r="J56" s="3">
        <f t="shared" si="5"/>
        <v>97.40602863904898</v>
      </c>
      <c r="K56" s="3">
        <f t="shared" si="5"/>
        <v>121.75753579881123</v>
      </c>
      <c r="L56" s="3">
        <f t="shared" si="5"/>
        <v>146.1090429585735</v>
      </c>
    </row>
    <row r="57" spans="2:12" ht="13.5">
      <c r="B57" s="1">
        <v>38</v>
      </c>
      <c r="C57" s="1">
        <f t="shared" si="0"/>
        <v>311.15</v>
      </c>
      <c r="D57" s="4">
        <f t="shared" si="6"/>
        <v>8925.29863884448</v>
      </c>
      <c r="E57" s="3">
        <f t="shared" si="5"/>
        <v>23.82303591770363</v>
      </c>
      <c r="F57" s="3">
        <f t="shared" si="5"/>
        <v>35.734553876555445</v>
      </c>
      <c r="G57" s="3">
        <f t="shared" si="5"/>
        <v>47.64607183540726</v>
      </c>
      <c r="H57" s="3">
        <f t="shared" si="5"/>
        <v>59.55758979425908</v>
      </c>
      <c r="I57" s="3">
        <f t="shared" si="5"/>
        <v>71.46910775311089</v>
      </c>
      <c r="J57" s="3">
        <f t="shared" si="5"/>
        <v>95.29214367081453</v>
      </c>
      <c r="K57" s="3">
        <f t="shared" si="5"/>
        <v>119.11517958851816</v>
      </c>
      <c r="L57" s="3">
        <f t="shared" si="5"/>
        <v>142.93821550622178</v>
      </c>
    </row>
    <row r="58" spans="2:12" ht="13.5">
      <c r="B58" s="1">
        <v>39</v>
      </c>
      <c r="C58" s="1">
        <f t="shared" si="0"/>
        <v>312.15</v>
      </c>
      <c r="D58" s="4">
        <f t="shared" si="6"/>
        <v>9151.230759023687</v>
      </c>
      <c r="E58" s="3">
        <f t="shared" si="5"/>
        <v>23.30954998920332</v>
      </c>
      <c r="F58" s="3">
        <f t="shared" si="5"/>
        <v>34.964324983804985</v>
      </c>
      <c r="G58" s="3">
        <f t="shared" si="5"/>
        <v>46.61909997840664</v>
      </c>
      <c r="H58" s="3">
        <f t="shared" si="5"/>
        <v>58.2738749730083</v>
      </c>
      <c r="I58" s="3">
        <f t="shared" si="5"/>
        <v>69.92864996760997</v>
      </c>
      <c r="J58" s="3">
        <f t="shared" si="5"/>
        <v>93.23819995681328</v>
      </c>
      <c r="K58" s="3">
        <f t="shared" si="5"/>
        <v>116.5477499460166</v>
      </c>
      <c r="L58" s="3">
        <f t="shared" si="5"/>
        <v>139.85729993521994</v>
      </c>
    </row>
    <row r="59" spans="2:12" ht="13.5">
      <c r="B59" s="1">
        <v>40</v>
      </c>
      <c r="C59" s="1">
        <f t="shared" si="0"/>
        <v>313.15</v>
      </c>
      <c r="D59" s="4">
        <f t="shared" si="6"/>
        <v>9381.38411075634</v>
      </c>
      <c r="E59" s="3">
        <f t="shared" si="5"/>
        <v>22.81053937292836</v>
      </c>
      <c r="F59" s="3">
        <f t="shared" si="5"/>
        <v>34.21580905939254</v>
      </c>
      <c r="G59" s="3">
        <f t="shared" si="5"/>
        <v>45.62107874585672</v>
      </c>
      <c r="H59" s="3">
        <f t="shared" si="5"/>
        <v>57.0263484323209</v>
      </c>
      <c r="I59" s="3">
        <f t="shared" si="5"/>
        <v>68.43161811878508</v>
      </c>
      <c r="J59" s="3">
        <f t="shared" si="5"/>
        <v>91.24215749171344</v>
      </c>
      <c r="K59" s="3">
        <f t="shared" si="5"/>
        <v>114.0526968646418</v>
      </c>
      <c r="L59" s="3">
        <f t="shared" si="5"/>
        <v>136.86323623757016</v>
      </c>
    </row>
    <row r="60" spans="2:12" ht="13.5">
      <c r="B60" s="1">
        <v>41</v>
      </c>
      <c r="C60" s="1">
        <f t="shared" si="0"/>
        <v>314.15</v>
      </c>
      <c r="D60" s="4">
        <f t="shared" si="6"/>
        <v>9615.805108655164</v>
      </c>
      <c r="E60" s="3">
        <f aca="true" t="shared" si="7" ref="E60:L69">1244.4*E$19*$C$14*(1+$B60/273.15)/$D60</f>
        <v>22.325514088104313</v>
      </c>
      <c r="F60" s="3">
        <f t="shared" si="7"/>
        <v>33.48827113215647</v>
      </c>
      <c r="G60" s="3">
        <f t="shared" si="7"/>
        <v>44.65102817620863</v>
      </c>
      <c r="H60" s="3">
        <f t="shared" si="7"/>
        <v>55.81378522026078</v>
      </c>
      <c r="I60" s="3">
        <f t="shared" si="7"/>
        <v>66.97654226431294</v>
      </c>
      <c r="J60" s="3">
        <f t="shared" si="7"/>
        <v>89.30205635241725</v>
      </c>
      <c r="K60" s="3">
        <f t="shared" si="7"/>
        <v>111.62757044052157</v>
      </c>
      <c r="L60" s="3">
        <f t="shared" si="7"/>
        <v>133.95308452862588</v>
      </c>
    </row>
    <row r="61" spans="2:12" ht="13.5">
      <c r="B61" s="1">
        <v>42</v>
      </c>
      <c r="C61" s="1">
        <f t="shared" si="0"/>
        <v>315.15</v>
      </c>
      <c r="D61" s="4">
        <f t="shared" si="6"/>
        <v>9854.54016612456</v>
      </c>
      <c r="E61" s="3">
        <f t="shared" si="7"/>
        <v>21.854003290060614</v>
      </c>
      <c r="F61" s="3">
        <f t="shared" si="7"/>
        <v>32.78100493509092</v>
      </c>
      <c r="G61" s="3">
        <f t="shared" si="7"/>
        <v>43.70800658012123</v>
      </c>
      <c r="H61" s="3">
        <f t="shared" si="7"/>
        <v>54.635008225151545</v>
      </c>
      <c r="I61" s="3">
        <f t="shared" si="7"/>
        <v>65.56200987018184</v>
      </c>
      <c r="J61" s="3">
        <f t="shared" si="7"/>
        <v>87.41601316024246</v>
      </c>
      <c r="K61" s="3">
        <f t="shared" si="7"/>
        <v>109.27001645030309</v>
      </c>
      <c r="L61" s="3">
        <f t="shared" si="7"/>
        <v>131.12401974036368</v>
      </c>
    </row>
    <row r="62" spans="2:12" ht="13.5">
      <c r="B62" s="1">
        <v>43</v>
      </c>
      <c r="C62" s="1">
        <f t="shared" si="0"/>
        <v>316.15</v>
      </c>
      <c r="D62" s="4">
        <f t="shared" si="6"/>
        <v>10097.6356897025</v>
      </c>
      <c r="E62" s="3">
        <f t="shared" si="7"/>
        <v>21.39555442900516</v>
      </c>
      <c r="F62" s="3">
        <f t="shared" si="7"/>
        <v>32.09333164350774</v>
      </c>
      <c r="G62" s="3">
        <f t="shared" si="7"/>
        <v>42.79110885801032</v>
      </c>
      <c r="H62" s="3">
        <f t="shared" si="7"/>
        <v>53.4888860725129</v>
      </c>
      <c r="I62" s="3">
        <f t="shared" si="7"/>
        <v>64.18666328701548</v>
      </c>
      <c r="J62" s="3">
        <f t="shared" si="7"/>
        <v>85.58221771602064</v>
      </c>
      <c r="K62" s="3">
        <f t="shared" si="7"/>
        <v>106.9777721450258</v>
      </c>
      <c r="L62" s="3">
        <f t="shared" si="7"/>
        <v>128.37332657403095</v>
      </c>
    </row>
    <row r="63" spans="2:12" ht="13.5">
      <c r="B63" s="1">
        <v>44</v>
      </c>
      <c r="C63" s="1">
        <f t="shared" si="0"/>
        <v>317.15</v>
      </c>
      <c r="D63" s="4">
        <f t="shared" si="6"/>
        <v>10345.138073444661</v>
      </c>
      <c r="E63" s="3">
        <f t="shared" si="7"/>
        <v>20.9497324497192</v>
      </c>
      <c r="F63" s="3">
        <f t="shared" si="7"/>
        <v>31.4245986745788</v>
      </c>
      <c r="G63" s="3">
        <f t="shared" si="7"/>
        <v>41.8994648994384</v>
      </c>
      <c r="H63" s="3">
        <f t="shared" si="7"/>
        <v>52.374331124297996</v>
      </c>
      <c r="I63" s="3">
        <f t="shared" si="7"/>
        <v>62.8491973491576</v>
      </c>
      <c r="J63" s="3">
        <f t="shared" si="7"/>
        <v>83.7989297988768</v>
      </c>
      <c r="K63" s="3">
        <f t="shared" si="7"/>
        <v>104.74866224859599</v>
      </c>
      <c r="L63" s="3">
        <f t="shared" si="7"/>
        <v>125.6983946983152</v>
      </c>
    </row>
    <row r="64" spans="2:12" ht="13.5">
      <c r="B64" s="1">
        <v>45</v>
      </c>
      <c r="C64" s="1">
        <f t="shared" si="0"/>
        <v>318.15</v>
      </c>
      <c r="D64" s="4">
        <f t="shared" si="6"/>
        <v>10597.093693351771</v>
      </c>
      <c r="E64" s="3">
        <f t="shared" si="7"/>
        <v>20.516119029997757</v>
      </c>
      <c r="F64" s="3">
        <f t="shared" si="7"/>
        <v>30.774178544996637</v>
      </c>
      <c r="G64" s="3">
        <f t="shared" si="7"/>
        <v>41.032238059995514</v>
      </c>
      <c r="H64" s="3">
        <f t="shared" si="7"/>
        <v>51.29029757499439</v>
      </c>
      <c r="I64" s="3">
        <f t="shared" si="7"/>
        <v>61.548357089993274</v>
      </c>
      <c r="J64" s="3">
        <f t="shared" si="7"/>
        <v>82.06447611999103</v>
      </c>
      <c r="K64" s="3">
        <f t="shared" si="7"/>
        <v>102.58059514998878</v>
      </c>
      <c r="L64" s="3">
        <f t="shared" si="7"/>
        <v>123.09671417998655</v>
      </c>
    </row>
    <row r="65" spans="2:12" ht="13.5">
      <c r="B65" s="1">
        <v>46</v>
      </c>
      <c r="C65" s="1">
        <f t="shared" si="0"/>
        <v>319.15</v>
      </c>
      <c r="D65" s="4">
        <f t="shared" si="6"/>
        <v>10853.548901841354</v>
      </c>
      <c r="E65" s="3">
        <f t="shared" si="7"/>
        <v>20.094311855785442</v>
      </c>
      <c r="F65" s="3">
        <f t="shared" si="7"/>
        <v>30.141467783678163</v>
      </c>
      <c r="G65" s="3">
        <f t="shared" si="7"/>
        <v>40.188623711570884</v>
      </c>
      <c r="H65" s="3">
        <f t="shared" si="7"/>
        <v>50.23577963946361</v>
      </c>
      <c r="I65" s="3">
        <f t="shared" si="7"/>
        <v>60.282935567356326</v>
      </c>
      <c r="J65" s="3">
        <f t="shared" si="7"/>
        <v>80.37724742314177</v>
      </c>
      <c r="K65" s="3">
        <f t="shared" si="7"/>
        <v>100.47155927892722</v>
      </c>
      <c r="L65" s="3">
        <f t="shared" si="7"/>
        <v>120.56587113471265</v>
      </c>
    </row>
    <row r="66" spans="2:12" ht="13.5">
      <c r="B66" s="1">
        <v>47</v>
      </c>
      <c r="C66" s="1">
        <f t="shared" si="0"/>
        <v>320.15</v>
      </c>
      <c r="D66" s="4">
        <f t="shared" si="6"/>
        <v>11114.55002226475</v>
      </c>
      <c r="E66" s="3">
        <f t="shared" si="7"/>
        <v>19.683923931075437</v>
      </c>
      <c r="F66" s="3">
        <f t="shared" si="7"/>
        <v>29.525885896613154</v>
      </c>
      <c r="G66" s="3">
        <f t="shared" si="7"/>
        <v>39.367847862150875</v>
      </c>
      <c r="H66" s="3">
        <f t="shared" si="7"/>
        <v>49.20980982768859</v>
      </c>
      <c r="I66" s="3">
        <f t="shared" si="7"/>
        <v>59.05177179322631</v>
      </c>
      <c r="J66" s="3">
        <f t="shared" si="7"/>
        <v>78.73569572430175</v>
      </c>
      <c r="K66" s="3">
        <f t="shared" si="7"/>
        <v>98.41961965537718</v>
      </c>
      <c r="L66" s="3">
        <f t="shared" si="7"/>
        <v>118.10354358645262</v>
      </c>
    </row>
    <row r="67" spans="2:12" ht="13.5">
      <c r="B67" s="1">
        <v>48</v>
      </c>
      <c r="C67" s="1">
        <f t="shared" si="0"/>
        <v>321.15</v>
      </c>
      <c r="D67" s="4">
        <f t="shared" si="6"/>
        <v>11380.143343470645</v>
      </c>
      <c r="E67" s="3">
        <f t="shared" si="7"/>
        <v>19.284582920748736</v>
      </c>
      <c r="F67" s="3">
        <f t="shared" si="7"/>
        <v>28.9268743811231</v>
      </c>
      <c r="G67" s="3">
        <f t="shared" si="7"/>
        <v>38.56916584149747</v>
      </c>
      <c r="H67" s="3">
        <f t="shared" si="7"/>
        <v>48.21145730187183</v>
      </c>
      <c r="I67" s="3">
        <f t="shared" si="7"/>
        <v>57.8537487622462</v>
      </c>
      <c r="J67" s="3">
        <f t="shared" si="7"/>
        <v>77.13833168299495</v>
      </c>
      <c r="K67" s="3">
        <f t="shared" si="7"/>
        <v>96.42291460374366</v>
      </c>
      <c r="L67" s="3">
        <f t="shared" si="7"/>
        <v>115.7074975244924</v>
      </c>
    </row>
    <row r="68" spans="2:12" ht="13.5">
      <c r="B68" s="1">
        <v>49</v>
      </c>
      <c r="C68" s="1">
        <f t="shared" si="0"/>
        <v>322.15</v>
      </c>
      <c r="D68" s="4">
        <f t="shared" si="6"/>
        <v>11650.375114415801</v>
      </c>
      <c r="E68" s="3">
        <f t="shared" si="7"/>
        <v>18.895930524635272</v>
      </c>
      <c r="F68" s="3">
        <f t="shared" si="7"/>
        <v>28.34389578695291</v>
      </c>
      <c r="G68" s="3">
        <f t="shared" si="7"/>
        <v>37.791861049270544</v>
      </c>
      <c r="H68" s="3">
        <f t="shared" si="7"/>
        <v>47.239826311588175</v>
      </c>
      <c r="I68" s="3">
        <f t="shared" si="7"/>
        <v>56.68779157390582</v>
      </c>
      <c r="J68" s="3">
        <f t="shared" si="7"/>
        <v>75.58372209854109</v>
      </c>
      <c r="K68" s="3">
        <f t="shared" si="7"/>
        <v>94.47965262317635</v>
      </c>
      <c r="L68" s="3">
        <f t="shared" si="7"/>
        <v>113.37558314781164</v>
      </c>
    </row>
    <row r="69" spans="2:12" ht="13.5">
      <c r="B69" s="1">
        <v>50</v>
      </c>
      <c r="C69" s="1">
        <f t="shared" si="0"/>
        <v>323.15</v>
      </c>
      <c r="D69" s="4">
        <f t="shared" si="6"/>
        <v>11925.291538824193</v>
      </c>
      <c r="E69" s="3">
        <f t="shared" si="7"/>
        <v>18.517621881174417</v>
      </c>
      <c r="F69" s="3">
        <f t="shared" si="7"/>
        <v>27.776432821761624</v>
      </c>
      <c r="G69" s="3">
        <f t="shared" si="7"/>
        <v>37.035243762348834</v>
      </c>
      <c r="H69" s="3">
        <f t="shared" si="7"/>
        <v>46.29405470293604</v>
      </c>
      <c r="I69" s="3">
        <f t="shared" si="7"/>
        <v>55.55286564352325</v>
      </c>
      <c r="J69" s="3">
        <f t="shared" si="7"/>
        <v>74.07048752469767</v>
      </c>
      <c r="K69" s="3">
        <f t="shared" si="7"/>
        <v>92.58810940587207</v>
      </c>
      <c r="L69" s="3">
        <f t="shared" si="7"/>
        <v>111.1057312870465</v>
      </c>
    </row>
    <row r="70" spans="2:12" ht="13.5">
      <c r="B70" s="1">
        <v>51</v>
      </c>
      <c r="C70" s="1">
        <f aca="true" t="shared" si="8" ref="C70:C79">B70+273.15</f>
        <v>324.15</v>
      </c>
      <c r="D70" s="4">
        <f t="shared" si="6"/>
        <v>12204.938769895223</v>
      </c>
      <c r="E70" s="3">
        <f aca="true" t="shared" si="9" ref="E70:L79">1244.4*E$19*$C$14*(1+$B70/273.15)/$D70</f>
        <v>18.149324999144664</v>
      </c>
      <c r="F70" s="3">
        <f t="shared" si="9"/>
        <v>27.223987498716998</v>
      </c>
      <c r="G70" s="3">
        <f t="shared" si="9"/>
        <v>36.29864999828933</v>
      </c>
      <c r="H70" s="3">
        <f t="shared" si="9"/>
        <v>45.37331249786166</v>
      </c>
      <c r="I70" s="3">
        <f t="shared" si="9"/>
        <v>54.447974997433995</v>
      </c>
      <c r="J70" s="3">
        <f t="shared" si="9"/>
        <v>72.59729999657866</v>
      </c>
      <c r="K70" s="3">
        <f t="shared" si="9"/>
        <v>90.74662499572332</v>
      </c>
      <c r="L70" s="3">
        <f t="shared" si="9"/>
        <v>108.89594999486799</v>
      </c>
    </row>
    <row r="71" spans="2:12" ht="13.5">
      <c r="B71" s="1">
        <v>52</v>
      </c>
      <c r="C71" s="1">
        <f t="shared" si="8"/>
        <v>325.15</v>
      </c>
      <c r="D71" s="4">
        <f t="shared" si="6"/>
        <v>12489.362905061926</v>
      </c>
      <c r="E71" s="3">
        <f t="shared" si="9"/>
        <v>17.790720216017444</v>
      </c>
      <c r="F71" s="3">
        <f t="shared" si="9"/>
        <v>26.686080324026168</v>
      </c>
      <c r="G71" s="3">
        <f t="shared" si="9"/>
        <v>35.58144043203489</v>
      </c>
      <c r="H71" s="3">
        <f t="shared" si="9"/>
        <v>44.47680054004361</v>
      </c>
      <c r="I71" s="3">
        <f t="shared" si="9"/>
        <v>53.372160648052336</v>
      </c>
      <c r="J71" s="3">
        <f t="shared" si="9"/>
        <v>71.16288086406978</v>
      </c>
      <c r="K71" s="3">
        <f t="shared" si="9"/>
        <v>88.95360108008722</v>
      </c>
      <c r="L71" s="3">
        <f t="shared" si="9"/>
        <v>106.74432129610467</v>
      </c>
    </row>
    <row r="72" spans="2:12" ht="13.5">
      <c r="B72" s="1">
        <v>53</v>
      </c>
      <c r="C72" s="1">
        <f t="shared" si="8"/>
        <v>326.15</v>
      </c>
      <c r="D72" s="4">
        <f t="shared" si="6"/>
        <v>12778.609980800005</v>
      </c>
      <c r="E72" s="3">
        <f t="shared" si="9"/>
        <v>17.441499681570576</v>
      </c>
      <c r="F72" s="3">
        <f t="shared" si="9"/>
        <v>26.162249522355868</v>
      </c>
      <c r="G72" s="3">
        <f t="shared" si="9"/>
        <v>34.88299936314115</v>
      </c>
      <c r="H72" s="3">
        <f t="shared" si="9"/>
        <v>43.60374920392644</v>
      </c>
      <c r="I72" s="3">
        <f t="shared" si="9"/>
        <v>52.324499044711736</v>
      </c>
      <c r="J72" s="3">
        <f t="shared" si="9"/>
        <v>69.7659987262823</v>
      </c>
      <c r="K72" s="3">
        <f t="shared" si="9"/>
        <v>87.20749840785288</v>
      </c>
      <c r="L72" s="3">
        <f t="shared" si="9"/>
        <v>104.64899808942347</v>
      </c>
    </row>
    <row r="73" spans="2:12" ht="13.5">
      <c r="B73" s="1">
        <v>54</v>
      </c>
      <c r="C73" s="1">
        <f t="shared" si="8"/>
        <v>327.15</v>
      </c>
      <c r="D73" s="4">
        <f t="shared" si="6"/>
        <v>13072.725967488474</v>
      </c>
      <c r="E73" s="3">
        <f t="shared" si="9"/>
        <v>17.10136686547272</v>
      </c>
      <c r="F73" s="3">
        <f t="shared" si="9"/>
        <v>25.65205029820908</v>
      </c>
      <c r="G73" s="3">
        <f t="shared" si="9"/>
        <v>34.20273373094544</v>
      </c>
      <c r="H73" s="3">
        <f t="shared" si="9"/>
        <v>42.753417163681796</v>
      </c>
      <c r="I73" s="3">
        <f t="shared" si="9"/>
        <v>51.30410059641816</v>
      </c>
      <c r="J73" s="3">
        <f t="shared" si="9"/>
        <v>68.40546746189088</v>
      </c>
      <c r="K73" s="3">
        <f t="shared" si="9"/>
        <v>85.50683432736359</v>
      </c>
      <c r="L73" s="3">
        <f t="shared" si="9"/>
        <v>102.60820119283632</v>
      </c>
    </row>
    <row r="74" spans="2:12" ht="13.5">
      <c r="B74" s="1">
        <v>55</v>
      </c>
      <c r="C74" s="1">
        <f t="shared" si="8"/>
        <v>328.15</v>
      </c>
      <c r="D74" s="4">
        <f t="shared" si="6"/>
        <v>13371.756764322612</v>
      </c>
      <c r="E74" s="3">
        <f t="shared" si="9"/>
        <v>16.770036087621456</v>
      </c>
      <c r="F74" s="3">
        <f t="shared" si="9"/>
        <v>25.155054131432184</v>
      </c>
      <c r="G74" s="3">
        <f t="shared" si="9"/>
        <v>33.54007217524291</v>
      </c>
      <c r="H74" s="3">
        <f t="shared" si="9"/>
        <v>41.92509021905364</v>
      </c>
      <c r="I74" s="3">
        <f t="shared" si="9"/>
        <v>50.31010826286437</v>
      </c>
      <c r="J74" s="3">
        <f t="shared" si="9"/>
        <v>67.08014435048582</v>
      </c>
      <c r="K74" s="3">
        <f t="shared" si="9"/>
        <v>83.85018043810727</v>
      </c>
      <c r="L74" s="3">
        <f t="shared" si="9"/>
        <v>100.62021652572874</v>
      </c>
    </row>
    <row r="75" spans="2:12" ht="13.5">
      <c r="B75" s="1">
        <v>56</v>
      </c>
      <c r="C75" s="1">
        <f t="shared" si="8"/>
        <v>329.15</v>
      </c>
      <c r="D75" s="4">
        <f t="shared" si="6"/>
        <v>13675.748194279948</v>
      </c>
      <c r="E75" s="3">
        <f t="shared" si="9"/>
        <v>16.44723207008446</v>
      </c>
      <c r="F75" s="3">
        <f t="shared" si="9"/>
        <v>24.670848105126687</v>
      </c>
      <c r="G75" s="3">
        <f t="shared" si="9"/>
        <v>32.89446414016892</v>
      </c>
      <c r="H75" s="3">
        <f t="shared" si="9"/>
        <v>41.118080175211155</v>
      </c>
      <c r="I75" s="3">
        <f t="shared" si="9"/>
        <v>49.341696210253374</v>
      </c>
      <c r="J75" s="3">
        <f t="shared" si="9"/>
        <v>65.78892828033784</v>
      </c>
      <c r="K75" s="3">
        <f t="shared" si="9"/>
        <v>82.23616035042231</v>
      </c>
      <c r="L75" s="3">
        <f t="shared" si="9"/>
        <v>98.68339242050675</v>
      </c>
    </row>
    <row r="76" spans="2:12" ht="13.5">
      <c r="B76" s="1">
        <v>57</v>
      </c>
      <c r="C76" s="1">
        <f t="shared" si="8"/>
        <v>330.15</v>
      </c>
      <c r="D76" s="4">
        <f t="shared" si="6"/>
        <v>13984.7459991399</v>
      </c>
      <c r="E76" s="3">
        <f t="shared" si="9"/>
        <v>16.132689509556403</v>
      </c>
      <c r="F76" s="3">
        <f t="shared" si="9"/>
        <v>24.199034264334603</v>
      </c>
      <c r="G76" s="3">
        <f t="shared" si="9"/>
        <v>32.26537901911281</v>
      </c>
      <c r="H76" s="3">
        <f t="shared" si="9"/>
        <v>40.33172377389101</v>
      </c>
      <c r="I76" s="3">
        <f t="shared" si="9"/>
        <v>48.39806852866921</v>
      </c>
      <c r="J76" s="3">
        <f t="shared" si="9"/>
        <v>64.53075803822561</v>
      </c>
      <c r="K76" s="3">
        <f t="shared" si="9"/>
        <v>80.66344754778201</v>
      </c>
      <c r="L76" s="3">
        <f t="shared" si="9"/>
        <v>96.79613705733841</v>
      </c>
    </row>
    <row r="77" spans="2:12" ht="13.5">
      <c r="B77" s="1">
        <v>58</v>
      </c>
      <c r="C77" s="1">
        <f t="shared" si="8"/>
        <v>331.15</v>
      </c>
      <c r="D77" s="4">
        <f t="shared" si="6"/>
        <v>14298.795834557866</v>
      </c>
      <c r="E77" s="3">
        <f t="shared" si="9"/>
        <v>15.826152669303196</v>
      </c>
      <c r="F77" s="3">
        <f t="shared" si="9"/>
        <v>23.739229003954794</v>
      </c>
      <c r="G77" s="3">
        <f t="shared" si="9"/>
        <v>31.652305338606393</v>
      </c>
      <c r="H77" s="3">
        <f t="shared" si="9"/>
        <v>39.56538167325799</v>
      </c>
      <c r="I77" s="3">
        <f t="shared" si="9"/>
        <v>47.47845800790959</v>
      </c>
      <c r="J77" s="3">
        <f t="shared" si="9"/>
        <v>63.304610677212786</v>
      </c>
      <c r="K77" s="3">
        <f t="shared" si="9"/>
        <v>79.13076334651598</v>
      </c>
      <c r="L77" s="3">
        <f t="shared" si="9"/>
        <v>94.95691601581917</v>
      </c>
    </row>
    <row r="78" spans="2:12" ht="13.5">
      <c r="B78" s="1">
        <v>59</v>
      </c>
      <c r="C78" s="1">
        <f t="shared" si="8"/>
        <v>332.15</v>
      </c>
      <c r="D78" s="4">
        <f t="shared" si="6"/>
        <v>14617.943265194108</v>
      </c>
      <c r="E78" s="3">
        <f t="shared" si="9"/>
        <v>15.52737498962168</v>
      </c>
      <c r="F78" s="3">
        <f t="shared" si="9"/>
        <v>23.291062484432523</v>
      </c>
      <c r="G78" s="3">
        <f t="shared" si="9"/>
        <v>31.05474997924336</v>
      </c>
      <c r="H78" s="3">
        <f t="shared" si="9"/>
        <v>38.8184374740542</v>
      </c>
      <c r="I78" s="3">
        <f t="shared" si="9"/>
        <v>46.582124968865045</v>
      </c>
      <c r="J78" s="3">
        <f t="shared" si="9"/>
        <v>62.10949995848672</v>
      </c>
      <c r="K78" s="3">
        <f t="shared" si="9"/>
        <v>77.6368749481084</v>
      </c>
      <c r="L78" s="3">
        <f t="shared" si="9"/>
        <v>93.16424993773009</v>
      </c>
    </row>
    <row r="79" spans="2:12" ht="13.5">
      <c r="B79" s="1">
        <v>60</v>
      </c>
      <c r="C79" s="1">
        <f t="shared" si="8"/>
        <v>333.15</v>
      </c>
      <c r="D79" s="4">
        <f t="shared" si="6"/>
        <v>14942.233759898267</v>
      </c>
      <c r="E79" s="3">
        <f t="shared" si="9"/>
        <v>15.236118715894591</v>
      </c>
      <c r="F79" s="3">
        <f t="shared" si="9"/>
        <v>22.854178073841886</v>
      </c>
      <c r="G79" s="3">
        <f t="shared" si="9"/>
        <v>30.472237431789182</v>
      </c>
      <c r="H79" s="3">
        <f t="shared" si="9"/>
        <v>38.09029678973648</v>
      </c>
      <c r="I79" s="3">
        <f t="shared" si="9"/>
        <v>45.70835614768377</v>
      </c>
      <c r="J79" s="3">
        <f t="shared" si="9"/>
        <v>60.944474863578364</v>
      </c>
      <c r="K79" s="3">
        <f t="shared" si="9"/>
        <v>76.18059357947295</v>
      </c>
      <c r="L79" s="3">
        <f t="shared" si="9"/>
        <v>91.41671229536755</v>
      </c>
    </row>
    <row r="80" spans="2:12" ht="13.5">
      <c r="B80" s="1">
        <v>61</v>
      </c>
      <c r="C80" s="1">
        <f aca="true" t="shared" si="10" ref="C80:C89">B80+273.15</f>
        <v>334.15</v>
      </c>
      <c r="D80" s="4">
        <f t="shared" si="6"/>
        <v>15271.71268694982</v>
      </c>
      <c r="E80" s="3">
        <f aca="true" t="shared" si="11" ref="E80:L89">1244.4*E$19*$C$14*(1+$B80/273.15)/$D80</f>
        <v>14.952154543370932</v>
      </c>
      <c r="F80" s="3">
        <f t="shared" si="11"/>
        <v>22.428231815056403</v>
      </c>
      <c r="G80" s="3">
        <f t="shared" si="11"/>
        <v>29.904309086741865</v>
      </c>
      <c r="H80" s="3">
        <f t="shared" si="11"/>
        <v>37.38038635842733</v>
      </c>
      <c r="I80" s="3">
        <f t="shared" si="11"/>
        <v>44.856463630112806</v>
      </c>
      <c r="J80" s="3">
        <f t="shared" si="11"/>
        <v>59.80861817348373</v>
      </c>
      <c r="K80" s="3">
        <f t="shared" si="11"/>
        <v>74.76077271685466</v>
      </c>
      <c r="L80" s="3">
        <f t="shared" si="11"/>
        <v>89.71292726022561</v>
      </c>
    </row>
    <row r="81" spans="2:12" ht="13.5">
      <c r="B81" s="1">
        <v>62</v>
      </c>
      <c r="C81" s="1">
        <f t="shared" si="10"/>
        <v>335.15</v>
      </c>
      <c r="D81" s="4">
        <f t="shared" si="6"/>
        <v>15606.425309355165</v>
      </c>
      <c r="E81" s="3">
        <f t="shared" si="11"/>
        <v>14.675261277847982</v>
      </c>
      <c r="F81" s="3">
        <f t="shared" si="11"/>
        <v>22.012891916771974</v>
      </c>
      <c r="G81" s="3">
        <f t="shared" si="11"/>
        <v>29.350522555695964</v>
      </c>
      <c r="H81" s="3">
        <f t="shared" si="11"/>
        <v>36.68815319461996</v>
      </c>
      <c r="I81" s="3">
        <f t="shared" si="11"/>
        <v>44.02578383354395</v>
      </c>
      <c r="J81" s="3">
        <f t="shared" si="11"/>
        <v>58.70104511139193</v>
      </c>
      <c r="K81" s="3">
        <f t="shared" si="11"/>
        <v>73.37630638923991</v>
      </c>
      <c r="L81" s="3">
        <f t="shared" si="11"/>
        <v>88.0515676670879</v>
      </c>
    </row>
    <row r="82" spans="2:12" ht="13.5">
      <c r="B82" s="1">
        <v>63</v>
      </c>
      <c r="C82" s="1">
        <f t="shared" si="10"/>
        <v>336.15</v>
      </c>
      <c r="D82" s="4">
        <f t="shared" si="6"/>
        <v>15946.41678020162</v>
      </c>
      <c r="E82" s="3">
        <f t="shared" si="11"/>
        <v>14.40522551147547</v>
      </c>
      <c r="F82" s="3">
        <f t="shared" si="11"/>
        <v>21.607838267213207</v>
      </c>
      <c r="G82" s="3">
        <f t="shared" si="11"/>
        <v>28.81045102295094</v>
      </c>
      <c r="H82" s="3">
        <f t="shared" si="11"/>
        <v>36.013063778688675</v>
      </c>
      <c r="I82" s="3">
        <f t="shared" si="11"/>
        <v>43.215676534426414</v>
      </c>
      <c r="J82" s="3">
        <f t="shared" si="11"/>
        <v>57.62090204590188</v>
      </c>
      <c r="K82" s="3">
        <f t="shared" si="11"/>
        <v>72.02612755737735</v>
      </c>
      <c r="L82" s="3">
        <f t="shared" si="11"/>
        <v>86.43135306885283</v>
      </c>
    </row>
    <row r="83" spans="2:12" ht="13.5">
      <c r="B83" s="1">
        <v>64</v>
      </c>
      <c r="C83" s="1">
        <f t="shared" si="10"/>
        <v>337.15</v>
      </c>
      <c r="D83" s="4">
        <f t="shared" si="6"/>
        <v>16291.732138069023</v>
      </c>
      <c r="E83" s="3">
        <f t="shared" si="11"/>
        <v>14.141841312943583</v>
      </c>
      <c r="F83" s="3">
        <f t="shared" si="11"/>
        <v>21.21276196941537</v>
      </c>
      <c r="G83" s="3">
        <f t="shared" si="11"/>
        <v>28.283682625887167</v>
      </c>
      <c r="H83" s="3">
        <f t="shared" si="11"/>
        <v>35.35460328235896</v>
      </c>
      <c r="I83" s="3">
        <f t="shared" si="11"/>
        <v>42.42552393883074</v>
      </c>
      <c r="J83" s="3">
        <f t="shared" si="11"/>
        <v>56.56736525177433</v>
      </c>
      <c r="K83" s="3">
        <f t="shared" si="11"/>
        <v>70.70920656471792</v>
      </c>
      <c r="L83" s="3">
        <f t="shared" si="11"/>
        <v>84.85104787766149</v>
      </c>
    </row>
    <row r="84" spans="2:12" ht="13.5">
      <c r="B84" s="1">
        <v>65</v>
      </c>
      <c r="C84" s="1">
        <f t="shared" si="10"/>
        <v>338.15</v>
      </c>
      <c r="D84" s="4">
        <f aca="true" t="shared" si="12" ref="D84:D89">38420000*(10^(-14)/10^(-$C$15))^0.035*EXP(-2428/C84)</f>
        <v>16642.41630249907</v>
      </c>
      <c r="E84" s="3">
        <f t="shared" si="11"/>
        <v>13.88490993135595</v>
      </c>
      <c r="F84" s="3">
        <f t="shared" si="11"/>
        <v>20.827364897033924</v>
      </c>
      <c r="G84" s="3">
        <f t="shared" si="11"/>
        <v>27.7698198627119</v>
      </c>
      <c r="H84" s="3">
        <f t="shared" si="11"/>
        <v>34.71227482838987</v>
      </c>
      <c r="I84" s="3">
        <f t="shared" si="11"/>
        <v>41.65472979406785</v>
      </c>
      <c r="J84" s="3">
        <f t="shared" si="11"/>
        <v>55.5396397254238</v>
      </c>
      <c r="K84" s="3">
        <f t="shared" si="11"/>
        <v>69.42454965677975</v>
      </c>
      <c r="L84" s="3">
        <f t="shared" si="11"/>
        <v>83.3094595881357</v>
      </c>
    </row>
    <row r="85" spans="2:12" ht="13.5">
      <c r="B85" s="1">
        <v>66</v>
      </c>
      <c r="C85" s="1">
        <f t="shared" si="10"/>
        <v>339.15</v>
      </c>
      <c r="D85" s="4">
        <f t="shared" si="12"/>
        <v>16998.514069523007</v>
      </c>
      <c r="E85" s="3">
        <f t="shared" si="11"/>
        <v>13.634239513125115</v>
      </c>
      <c r="F85" s="3">
        <f t="shared" si="11"/>
        <v>20.45135926968767</v>
      </c>
      <c r="G85" s="3">
        <f t="shared" si="11"/>
        <v>27.26847902625023</v>
      </c>
      <c r="H85" s="3">
        <f t="shared" si="11"/>
        <v>34.08559878281279</v>
      </c>
      <c r="I85" s="3">
        <f t="shared" si="11"/>
        <v>40.90271853937534</v>
      </c>
      <c r="J85" s="3">
        <f t="shared" si="11"/>
        <v>54.53695805250046</v>
      </c>
      <c r="K85" s="3">
        <f t="shared" si="11"/>
        <v>68.17119756562558</v>
      </c>
      <c r="L85" s="3">
        <f t="shared" si="11"/>
        <v>81.80543707875069</v>
      </c>
    </row>
    <row r="86" spans="2:12" ht="13.5">
      <c r="B86" s="1">
        <v>67</v>
      </c>
      <c r="C86" s="1">
        <f t="shared" si="10"/>
        <v>340.15</v>
      </c>
      <c r="D86" s="4">
        <f t="shared" si="12"/>
        <v>17360.07010724778</v>
      </c>
      <c r="E86" s="3">
        <f t="shared" si="11"/>
        <v>13.389644831263261</v>
      </c>
      <c r="F86" s="3">
        <f t="shared" si="11"/>
        <v>20.084467246894892</v>
      </c>
      <c r="G86" s="3">
        <f t="shared" si="11"/>
        <v>26.779289662526523</v>
      </c>
      <c r="H86" s="3">
        <f t="shared" si="11"/>
        <v>33.47411207815816</v>
      </c>
      <c r="I86" s="3">
        <f t="shared" si="11"/>
        <v>40.168934493789784</v>
      </c>
      <c r="J86" s="3">
        <f t="shared" si="11"/>
        <v>53.558579325053046</v>
      </c>
      <c r="K86" s="3">
        <f t="shared" si="11"/>
        <v>66.94822415631631</v>
      </c>
      <c r="L86" s="3">
        <f t="shared" si="11"/>
        <v>80.33786898757957</v>
      </c>
    </row>
    <row r="87" spans="2:12" ht="13.5">
      <c r="B87" s="1">
        <v>68</v>
      </c>
      <c r="C87" s="1">
        <f t="shared" si="10"/>
        <v>341.15</v>
      </c>
      <c r="D87" s="4">
        <f t="shared" si="12"/>
        <v>17727.128951501363</v>
      </c>
      <c r="E87" s="3">
        <f t="shared" si="11"/>
        <v>13.15094702647312</v>
      </c>
      <c r="F87" s="3">
        <f t="shared" si="11"/>
        <v>19.72642053970968</v>
      </c>
      <c r="G87" s="3">
        <f t="shared" si="11"/>
        <v>26.30189405294624</v>
      </c>
      <c r="H87" s="3">
        <f t="shared" si="11"/>
        <v>32.8773675661828</v>
      </c>
      <c r="I87" s="3">
        <f t="shared" si="11"/>
        <v>39.45284107941936</v>
      </c>
      <c r="J87" s="3">
        <f t="shared" si="11"/>
        <v>52.60378810589248</v>
      </c>
      <c r="K87" s="3">
        <f t="shared" si="11"/>
        <v>65.7547351323656</v>
      </c>
      <c r="L87" s="3">
        <f t="shared" si="11"/>
        <v>78.90568215883872</v>
      </c>
    </row>
    <row r="88" spans="2:12" ht="13.5">
      <c r="B88" s="1">
        <v>69</v>
      </c>
      <c r="C88" s="1">
        <f t="shared" si="10"/>
        <v>342.15</v>
      </c>
      <c r="D88" s="4">
        <f t="shared" si="12"/>
        <v>18099.73500153704</v>
      </c>
      <c r="E88" s="3">
        <f t="shared" si="11"/>
        <v>12.917973359475774</v>
      </c>
      <c r="F88" s="3">
        <f t="shared" si="11"/>
        <v>19.37696003921366</v>
      </c>
      <c r="G88" s="3">
        <f t="shared" si="11"/>
        <v>25.835946718951547</v>
      </c>
      <c r="H88" s="3">
        <f t="shared" si="11"/>
        <v>32.29493339868944</v>
      </c>
      <c r="I88" s="3">
        <f t="shared" si="11"/>
        <v>38.75392007842732</v>
      </c>
      <c r="J88" s="3">
        <f t="shared" si="11"/>
        <v>51.671893437903094</v>
      </c>
      <c r="K88" s="3">
        <f t="shared" si="11"/>
        <v>64.58986679737887</v>
      </c>
      <c r="L88" s="3">
        <f t="shared" si="11"/>
        <v>77.50784015685464</v>
      </c>
    </row>
    <row r="89" spans="2:12" ht="13.5">
      <c r="B89" s="1">
        <v>70</v>
      </c>
      <c r="C89" s="1">
        <f t="shared" si="10"/>
        <v>343.15</v>
      </c>
      <c r="D89" s="4">
        <f t="shared" si="12"/>
        <v>18477.932515797373</v>
      </c>
      <c r="E89" s="3">
        <f t="shared" si="11"/>
        <v>12.690556974040442</v>
      </c>
      <c r="F89" s="3">
        <f t="shared" si="11"/>
        <v>19.035835461060664</v>
      </c>
      <c r="G89" s="3">
        <f t="shared" si="11"/>
        <v>25.381113948080884</v>
      </c>
      <c r="H89" s="3">
        <f t="shared" si="11"/>
        <v>31.726392435101104</v>
      </c>
      <c r="I89" s="3">
        <f t="shared" si="11"/>
        <v>38.07167092212133</v>
      </c>
      <c r="J89" s="3">
        <f t="shared" si="11"/>
        <v>50.76222789616177</v>
      </c>
      <c r="K89" s="3">
        <f t="shared" si="11"/>
        <v>63.45278487020221</v>
      </c>
      <c r="L89" s="3">
        <f t="shared" si="11"/>
        <v>76.14334184424266</v>
      </c>
    </row>
  </sheetData>
  <sheetProtection/>
  <mergeCells count="8">
    <mergeCell ref="E14:H14"/>
    <mergeCell ref="E15:H15"/>
    <mergeCell ref="E16:L16"/>
    <mergeCell ref="E17:L17"/>
    <mergeCell ref="E18:L18"/>
    <mergeCell ref="B17:B19"/>
    <mergeCell ref="C17:C19"/>
    <mergeCell ref="D17:D19"/>
  </mergeCells>
  <printOptions/>
  <pageMargins left="0.75" right="0.75" top="1" bottom="1" header="0.512" footer="0.51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エコデザイン株式会社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長倉正昭</dc:creator>
  <cp:keywords/>
  <dc:description/>
  <cp:lastModifiedBy>Masaya Nagakura</cp:lastModifiedBy>
  <cp:lastPrinted>2018-08-31T05:47:08Z</cp:lastPrinted>
  <dcterms:created xsi:type="dcterms:W3CDTF">2002-02-17T03:12:15Z</dcterms:created>
  <dcterms:modified xsi:type="dcterms:W3CDTF">2023-06-21T19:27:44Z</dcterms:modified>
  <cp:category/>
  <cp:version/>
  <cp:contentType/>
  <cp:contentStatus/>
</cp:coreProperties>
</file>